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6D1D8E04-45DA-4EE9-8550-3ED0729C7B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ingle Mailbox Migration" sheetId="3" r:id="rId1"/>
    <sheet name="Multiple Mailbox Migration" sheetId="1" r:id="rId2"/>
    <sheet name="Sheet2" sheetId="2" r:id="rId3"/>
  </sheets>
  <definedNames>
    <definedName name="Multi">'Multiple Mailbox Migration'!$C$3:$H$37</definedName>
    <definedName name="single">'Single Mailbox Migration'!$A$3:$F$30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" l="1"/>
  <c r="H57" i="1" s="1"/>
  <c r="E45" i="1"/>
  <c r="H48" i="1" s="1"/>
  <c r="E33" i="1"/>
  <c r="H36" i="1" s="1"/>
  <c r="E21" i="1"/>
  <c r="H24" i="1" s="1"/>
  <c r="F21" i="3"/>
  <c r="E21" i="3"/>
  <c r="D21" i="3"/>
  <c r="F12" i="3"/>
  <c r="E12" i="3"/>
  <c r="D12" i="3"/>
  <c r="C66" i="3"/>
  <c r="F66" i="3" s="1"/>
  <c r="E30" i="3"/>
  <c r="E56" i="1" l="1"/>
  <c r="F57" i="1"/>
  <c r="G57" i="1"/>
  <c r="E47" i="1"/>
  <c r="F48" i="1"/>
  <c r="G48" i="1"/>
  <c r="E35" i="1"/>
  <c r="F36" i="1"/>
  <c r="G36" i="1"/>
  <c r="E23" i="1"/>
  <c r="F24" i="1"/>
  <c r="G24" i="1"/>
  <c r="E66" i="3"/>
  <c r="D66" i="3"/>
  <c r="G9" i="2"/>
  <c r="I9" i="2" s="1"/>
  <c r="G8" i="2"/>
  <c r="I8" i="2" s="1"/>
  <c r="G7" i="2"/>
  <c r="I7" i="2" s="1"/>
  <c r="E12" i="1" l="1"/>
  <c r="F15" i="1" s="1"/>
  <c r="G15" i="1" l="1"/>
  <c r="H15" i="1"/>
  <c r="E14" i="1"/>
</calcChain>
</file>

<file path=xl/sharedStrings.xml><?xml version="1.0" encoding="utf-8"?>
<sst xmlns="http://schemas.openxmlformats.org/spreadsheetml/2006/main" count="101" uniqueCount="32">
  <si>
    <t>Single mailboxes mail migration throughputs calculator</t>
  </si>
  <si>
    <t>Hybrid Migration | Single Mailbox Migration</t>
  </si>
  <si>
    <t>MailBox Size (In MB)</t>
  </si>
  <si>
    <t>Low range</t>
  </si>
  <si>
    <t>Mid range</t>
  </si>
  <si>
    <t>High range</t>
  </si>
  <si>
    <t>==&gt;</t>
  </si>
  <si>
    <t xml:space="preserve"> Data Transfer rate (MB)</t>
  </si>
  <si>
    <t>Time estimation in hours</t>
  </si>
  <si>
    <t>Third party MAPI + EWS Migration | Single Mailbox Migration</t>
  </si>
  <si>
    <t>Client Uploading (From Outlook PST)</t>
  </si>
  <si>
    <t>Cutovre Migration Calculator</t>
  </si>
  <si>
    <t>Average MailBox Size (In Megabyte)</t>
  </si>
  <si>
    <t>Total size (In Megabyte)</t>
  </si>
  <si>
    <t xml:space="preserve"> Data Transfer rate (In Megabyte)</t>
  </si>
  <si>
    <t>Number of mailboxes</t>
  </si>
  <si>
    <t>Multiple mailboxes mail migration throughputs calculator</t>
  </si>
  <si>
    <t>Hybrid Migration</t>
  </si>
  <si>
    <t>Multiple Mailbox Migration ( 20 concurrent moves)</t>
  </si>
  <si>
    <t>Average MailBox Size (MB)</t>
  </si>
  <si>
    <t>Total size (MB)</t>
  </si>
  <si>
    <t>Total size (GB)</t>
  </si>
  <si>
    <t>Multiple Mailbox Migration ( 50 concurrent moves)</t>
  </si>
  <si>
    <t>Cutover, Stage, IMAP  Migration</t>
  </si>
  <si>
    <t>Multiple Mailbox Migration ( 100 concurrent moves)</t>
  </si>
  <si>
    <t>Third party EWS Migration</t>
  </si>
  <si>
    <t xml:space="preserve">Mail migration results | Base line and throughput (transfer rate) estimation </t>
  </si>
  <si>
    <t>Start time</t>
  </si>
  <si>
    <t>End time</t>
  </si>
  <si>
    <t>Total Time</t>
  </si>
  <si>
    <t>Mailbox size (Megabytes)</t>
  </si>
  <si>
    <t>Throughput per hour (in Megabytes)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</si>
</sst>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4" xfId="0" applyBorder="1"/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3" fontId="1" fillId="0" borderId="6" xfId="0" applyNumberFormat="1" applyFont="1" applyBorder="1" applyAlignment="1">
      <alignment horizontal="center"/>
    </xf>
    <xf numFmtId="0" fontId="0" fillId="0" borderId="5" xfId="0" applyBorder="1"/>
    <xf numFmtId="164" fontId="1" fillId="3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4" borderId="0" xfId="0" applyFill="1"/>
    <xf numFmtId="3" fontId="2" fillId="5" borderId="9" xfId="0" applyNumberFormat="1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/>
    </xf>
    <xf numFmtId="164" fontId="1" fillId="3" borderId="23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6" xfId="0" applyBorder="1"/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3" fontId="3" fillId="5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5" fillId="2" borderId="0" xfId="0" applyFont="1" applyFill="1"/>
    <xf numFmtId="49" fontId="4" fillId="7" borderId="0" xfId="0" applyNumberFormat="1" applyFont="1" applyFill="1" applyAlignment="1">
      <alignment horizontal="right" wrapText="1"/>
    </xf>
    <xf numFmtId="49" fontId="2" fillId="2" borderId="17" xfId="0" applyNumberFormat="1" applyFont="1" applyFill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0" xfId="0" applyFont="1" applyFill="1"/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10"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66"/>
  <sheetViews>
    <sheetView showGridLines="0" tabSelected="1" zoomScale="90" zoomScaleNormal="90" workbookViewId="0">
      <selection activeCell="B9" sqref="B9"/>
    </sheetView>
  </sheetViews>
  <sheetFormatPr defaultRowHeight="15" x14ac:dyDescent="0.25"/>
  <cols>
    <col min="1" max="1" width="5.5703125" customWidth="1"/>
    <col min="2" max="2" width="27" customWidth="1"/>
    <col min="3" max="3" width="28.5703125" customWidth="1"/>
    <col min="4" max="4" width="12.5703125" customWidth="1"/>
    <col min="5" max="5" width="16.42578125" customWidth="1"/>
    <col min="6" max="6" width="13.85546875" customWidth="1"/>
  </cols>
  <sheetData>
    <row r="3" spans="1:6" ht="21" x14ac:dyDescent="0.35">
      <c r="B3" s="58" t="s">
        <v>0</v>
      </c>
      <c r="C3" s="58"/>
      <c r="D3" s="58"/>
      <c r="E3" s="58"/>
      <c r="F3" s="58"/>
    </row>
    <row r="5" spans="1:6" ht="15.75" thickBot="1" x14ac:dyDescent="0.3"/>
    <row r="6" spans="1:6" ht="19.5" thickBot="1" x14ac:dyDescent="0.35">
      <c r="B6" s="55" t="s">
        <v>1</v>
      </c>
      <c r="C6" s="56"/>
      <c r="D6" s="56"/>
      <c r="E6" s="56"/>
      <c r="F6" s="57"/>
    </row>
    <row r="7" spans="1:6" ht="18.75" x14ac:dyDescent="0.3">
      <c r="B7" s="7"/>
      <c r="C7" s="1"/>
      <c r="D7" s="1"/>
      <c r="E7" s="1"/>
      <c r="F7" s="3"/>
    </row>
    <row r="8" spans="1:6" ht="18.75" x14ac:dyDescent="0.25">
      <c r="B8" s="41" t="s">
        <v>2</v>
      </c>
      <c r="D8" s="12" t="s">
        <v>3</v>
      </c>
      <c r="E8" s="18" t="s">
        <v>4</v>
      </c>
      <c r="F8" s="17" t="s">
        <v>5</v>
      </c>
    </row>
    <row r="9" spans="1:6" ht="21" x14ac:dyDescent="0.35">
      <c r="A9" s="40" t="s">
        <v>6</v>
      </c>
      <c r="B9" s="32">
        <v>3000</v>
      </c>
      <c r="D9" s="46" t="s">
        <v>7</v>
      </c>
      <c r="E9" s="46"/>
      <c r="F9" s="47"/>
    </row>
    <row r="10" spans="1:6" ht="18.75" x14ac:dyDescent="0.3">
      <c r="B10" s="4"/>
      <c r="D10" s="13">
        <v>306</v>
      </c>
      <c r="E10" s="13">
        <v>612</v>
      </c>
      <c r="F10" s="33">
        <v>1024</v>
      </c>
    </row>
    <row r="11" spans="1:6" ht="18.75" x14ac:dyDescent="0.25">
      <c r="B11" s="4"/>
      <c r="D11" s="46" t="s">
        <v>8</v>
      </c>
      <c r="E11" s="46"/>
      <c r="F11" s="47"/>
    </row>
    <row r="12" spans="1:6" ht="19.5" thickBot="1" x14ac:dyDescent="0.35">
      <c r="B12" s="26"/>
      <c r="C12" s="8"/>
      <c r="D12" s="24">
        <f>B9/D10</f>
        <v>9.8039215686274517</v>
      </c>
      <c r="E12" s="24">
        <f>B9/E10</f>
        <v>4.9019607843137258</v>
      </c>
      <c r="F12" s="25">
        <f>B9/F10</f>
        <v>2.9296875</v>
      </c>
    </row>
    <row r="13" spans="1:6" ht="18.75" x14ac:dyDescent="0.3">
      <c r="B13" s="1"/>
      <c r="C13" s="1"/>
      <c r="D13" s="1"/>
      <c r="E13" s="1"/>
      <c r="F13" s="1"/>
    </row>
    <row r="14" spans="1:6" ht="15.75" thickBot="1" x14ac:dyDescent="0.3"/>
    <row r="15" spans="1:6" ht="19.5" thickBot="1" x14ac:dyDescent="0.35">
      <c r="B15" s="55" t="s">
        <v>9</v>
      </c>
      <c r="C15" s="56"/>
      <c r="D15" s="56"/>
      <c r="E15" s="56"/>
      <c r="F15" s="57"/>
    </row>
    <row r="16" spans="1:6" ht="18.75" x14ac:dyDescent="0.3">
      <c r="B16" s="7"/>
      <c r="C16" s="1"/>
      <c r="D16" s="1"/>
      <c r="E16" s="1"/>
      <c r="F16" s="3"/>
    </row>
    <row r="17" spans="1:6" ht="18.75" x14ac:dyDescent="0.25">
      <c r="B17" s="41" t="s">
        <v>2</v>
      </c>
      <c r="D17" s="12" t="s">
        <v>3</v>
      </c>
      <c r="E17" s="18" t="s">
        <v>4</v>
      </c>
      <c r="F17" s="17" t="s">
        <v>5</v>
      </c>
    </row>
    <row r="18" spans="1:6" ht="21" x14ac:dyDescent="0.35">
      <c r="A18" s="40" t="s">
        <v>6</v>
      </c>
      <c r="B18" s="32">
        <v>10000</v>
      </c>
      <c r="D18" s="46" t="s">
        <v>7</v>
      </c>
      <c r="E18" s="46"/>
      <c r="F18" s="47"/>
    </row>
    <row r="19" spans="1:6" ht="18.75" x14ac:dyDescent="0.3">
      <c r="B19" s="4"/>
      <c r="D19" s="13">
        <v>204</v>
      </c>
      <c r="E19" s="13">
        <v>350</v>
      </c>
      <c r="F19" s="33">
        <v>512</v>
      </c>
    </row>
    <row r="20" spans="1:6" ht="18.75" x14ac:dyDescent="0.25">
      <c r="B20" s="4"/>
      <c r="D20" s="46" t="s">
        <v>8</v>
      </c>
      <c r="E20" s="46"/>
      <c r="F20" s="47"/>
    </row>
    <row r="21" spans="1:6" ht="15" customHeight="1" thickBot="1" x14ac:dyDescent="0.35">
      <c r="B21" s="26"/>
      <c r="C21" s="8"/>
      <c r="D21" s="24">
        <f>B18/D19</f>
        <v>49.019607843137258</v>
      </c>
      <c r="E21" s="24">
        <f>B18/E19</f>
        <v>28.571428571428573</v>
      </c>
      <c r="F21" s="25">
        <f>B18/F19</f>
        <v>19.53125</v>
      </c>
    </row>
    <row r="22" spans="1:6" ht="15" customHeight="1" x14ac:dyDescent="0.3">
      <c r="C22" s="1"/>
    </row>
    <row r="23" spans="1:6" ht="15.75" thickBot="1" x14ac:dyDescent="0.3"/>
    <row r="24" spans="1:6" ht="18.75" x14ac:dyDescent="0.3">
      <c r="B24" s="52" t="s">
        <v>10</v>
      </c>
      <c r="C24" s="53"/>
      <c r="D24" s="53"/>
      <c r="E24" s="53"/>
      <c r="F24" s="54"/>
    </row>
    <row r="25" spans="1:6" ht="18.75" x14ac:dyDescent="0.3">
      <c r="B25" s="2"/>
      <c r="C25" s="1"/>
      <c r="D25" s="1"/>
      <c r="E25" s="1"/>
      <c r="F25" s="3"/>
    </row>
    <row r="26" spans="1:6" ht="18.75" x14ac:dyDescent="0.25">
      <c r="B26" s="41" t="s">
        <v>2</v>
      </c>
      <c r="F26" s="10"/>
    </row>
    <row r="27" spans="1:6" ht="21" x14ac:dyDescent="0.35">
      <c r="A27" s="40" t="s">
        <v>6</v>
      </c>
      <c r="B27" s="32">
        <v>3000</v>
      </c>
      <c r="D27" s="46" t="s">
        <v>7</v>
      </c>
      <c r="E27" s="46"/>
      <c r="F27" s="47"/>
    </row>
    <row r="28" spans="1:6" ht="18.75" x14ac:dyDescent="0.3">
      <c r="B28" s="4"/>
      <c r="D28" s="48">
        <v>512</v>
      </c>
      <c r="E28" s="48"/>
      <c r="F28" s="49"/>
    </row>
    <row r="29" spans="1:6" ht="18.75" customHeight="1" x14ac:dyDescent="0.25">
      <c r="B29" s="4"/>
      <c r="D29" s="50" t="s">
        <v>8</v>
      </c>
      <c r="E29" s="50"/>
      <c r="F29" s="51"/>
    </row>
    <row r="30" spans="1:6" ht="19.5" thickBot="1" x14ac:dyDescent="0.35">
      <c r="B30" s="26"/>
      <c r="C30" s="9"/>
      <c r="D30" s="5"/>
      <c r="E30" s="11">
        <f>B27/512</f>
        <v>5.859375</v>
      </c>
      <c r="F30" s="6"/>
    </row>
    <row r="38" ht="15.75" customHeight="1" x14ac:dyDescent="0.25"/>
    <row r="47" ht="19.5" customHeight="1" x14ac:dyDescent="0.25"/>
    <row r="58" spans="1:6" ht="15.75" thickBot="1" x14ac:dyDescent="0.3"/>
    <row r="59" spans="1:6" ht="18.75" x14ac:dyDescent="0.3">
      <c r="B59" s="52" t="s">
        <v>11</v>
      </c>
      <c r="C59" s="53"/>
      <c r="D59" s="53"/>
      <c r="E59" s="53"/>
      <c r="F59" s="54"/>
    </row>
    <row r="60" spans="1:6" ht="18.75" x14ac:dyDescent="0.3">
      <c r="B60" s="2"/>
      <c r="C60" s="1"/>
      <c r="D60" s="1"/>
      <c r="E60" s="1"/>
      <c r="F60" s="3"/>
    </row>
    <row r="61" spans="1:6" ht="19.5" thickBot="1" x14ac:dyDescent="0.3">
      <c r="B61" s="21" t="s">
        <v>12</v>
      </c>
      <c r="C61" s="22" t="s">
        <v>13</v>
      </c>
      <c r="D61" s="23" t="s">
        <v>3</v>
      </c>
      <c r="E61" s="20" t="s">
        <v>4</v>
      </c>
      <c r="F61" s="19" t="s">
        <v>5</v>
      </c>
    </row>
    <row r="62" spans="1:6" ht="19.5" thickBot="1" x14ac:dyDescent="0.35">
      <c r="A62" s="14"/>
      <c r="B62" s="15">
        <v>2000</v>
      </c>
      <c r="D62" s="46" t="s">
        <v>14</v>
      </c>
      <c r="E62" s="46"/>
      <c r="F62" s="47"/>
    </row>
    <row r="63" spans="1:6" ht="18.75" x14ac:dyDescent="0.3">
      <c r="B63" s="4"/>
      <c r="D63" s="16">
        <v>5120</v>
      </c>
      <c r="E63" s="16">
        <v>7680</v>
      </c>
      <c r="F63" s="34">
        <v>10240</v>
      </c>
    </row>
    <row r="64" spans="1:6" x14ac:dyDescent="0.25">
      <c r="B64" s="4"/>
      <c r="F64" s="10"/>
    </row>
    <row r="65" spans="1:6" ht="19.5" thickBot="1" x14ac:dyDescent="0.3">
      <c r="B65" s="21" t="s">
        <v>15</v>
      </c>
      <c r="D65" s="46" t="s">
        <v>8</v>
      </c>
      <c r="E65" s="46"/>
      <c r="F65" s="47"/>
    </row>
    <row r="66" spans="1:6" ht="19.5" thickBot="1" x14ac:dyDescent="0.35">
      <c r="A66" s="14"/>
      <c r="B66" s="15">
        <v>500</v>
      </c>
      <c r="C66" s="9">
        <f>B62*B66</f>
        <v>1000000</v>
      </c>
      <c r="D66" s="24">
        <f>C66/4000</f>
        <v>250</v>
      </c>
      <c r="E66" s="24">
        <f>C66/8000</f>
        <v>125</v>
      </c>
      <c r="F66" s="25">
        <f>C66/12000</f>
        <v>83.333333333333329</v>
      </c>
    </row>
  </sheetData>
  <mergeCells count="14">
    <mergeCell ref="B6:F6"/>
    <mergeCell ref="D9:F9"/>
    <mergeCell ref="D11:F11"/>
    <mergeCell ref="B15:F15"/>
    <mergeCell ref="B3:F3"/>
    <mergeCell ref="D65:F65"/>
    <mergeCell ref="D18:F18"/>
    <mergeCell ref="D20:F20"/>
    <mergeCell ref="D27:F27"/>
    <mergeCell ref="D28:F28"/>
    <mergeCell ref="D29:F29"/>
    <mergeCell ref="B59:F59"/>
    <mergeCell ref="D62:F62"/>
    <mergeCell ref="B24:F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H88"/>
  <sheetViews>
    <sheetView showGridLines="0" zoomScale="90" zoomScaleNormal="90" workbookViewId="0">
      <selection activeCell="D13" sqref="D13"/>
    </sheetView>
  </sheetViews>
  <sheetFormatPr defaultRowHeight="15" x14ac:dyDescent="0.25"/>
  <cols>
    <col min="2" max="2" width="16.5703125" customWidth="1"/>
    <col min="3" max="3" width="6.140625" customWidth="1"/>
    <col min="4" max="4" width="21.7109375" customWidth="1"/>
    <col min="5" max="5" width="28.5703125" customWidth="1"/>
    <col min="6" max="6" width="12.5703125" customWidth="1"/>
    <col min="7" max="7" width="16.42578125" customWidth="1"/>
    <col min="8" max="8" width="13.85546875" customWidth="1"/>
  </cols>
  <sheetData>
    <row r="3" spans="3:8" ht="21" x14ac:dyDescent="0.35">
      <c r="D3" s="58" t="s">
        <v>16</v>
      </c>
      <c r="E3" s="58"/>
      <c r="F3" s="58"/>
      <c r="G3" s="58"/>
      <c r="H3" s="58"/>
    </row>
    <row r="6" spans="3:8" ht="21" x14ac:dyDescent="0.35">
      <c r="D6" s="39"/>
      <c r="E6" s="45" t="s">
        <v>17</v>
      </c>
      <c r="F6" s="39"/>
      <c r="G6" s="39"/>
      <c r="H6" s="39"/>
    </row>
    <row r="7" spans="3:8" ht="18.75" x14ac:dyDescent="0.3">
      <c r="D7" s="1"/>
      <c r="E7" s="1"/>
      <c r="F7" s="1"/>
      <c r="G7" s="1"/>
      <c r="H7" s="1"/>
    </row>
    <row r="8" spans="3:8" ht="15.75" thickBot="1" x14ac:dyDescent="0.3"/>
    <row r="9" spans="3:8" ht="19.5" thickBot="1" x14ac:dyDescent="0.35">
      <c r="D9" s="55" t="s">
        <v>18</v>
      </c>
      <c r="E9" s="56"/>
      <c r="F9" s="56"/>
      <c r="G9" s="56"/>
      <c r="H9" s="57"/>
    </row>
    <row r="10" spans="3:8" ht="18.75" x14ac:dyDescent="0.3">
      <c r="D10" s="2"/>
      <c r="E10" s="1"/>
      <c r="F10" s="1"/>
      <c r="G10" s="1"/>
      <c r="H10" s="3"/>
    </row>
    <row r="11" spans="3:8" ht="39.75" customHeight="1" x14ac:dyDescent="0.25">
      <c r="D11" s="41" t="s">
        <v>19</v>
      </c>
      <c r="E11" s="43" t="s">
        <v>20</v>
      </c>
      <c r="F11" s="28" t="s">
        <v>3</v>
      </c>
      <c r="G11" s="28" t="s">
        <v>4</v>
      </c>
      <c r="H11" s="29" t="s">
        <v>5</v>
      </c>
    </row>
    <row r="12" spans="3:8" ht="18" customHeight="1" x14ac:dyDescent="0.35">
      <c r="C12" s="40" t="s">
        <v>6</v>
      </c>
      <c r="D12" s="32">
        <v>10000</v>
      </c>
      <c r="E12" s="16">
        <f>D12*D14</f>
        <v>200000</v>
      </c>
      <c r="F12" s="46" t="s">
        <v>7</v>
      </c>
      <c r="G12" s="46"/>
      <c r="H12" s="47"/>
    </row>
    <row r="13" spans="3:8" ht="39.75" customHeight="1" x14ac:dyDescent="0.25">
      <c r="D13" s="41" t="s">
        <v>15</v>
      </c>
      <c r="E13" s="44" t="s">
        <v>21</v>
      </c>
      <c r="F13" s="42">
        <v>10240</v>
      </c>
      <c r="G13" s="42">
        <v>12800</v>
      </c>
      <c r="H13" s="42">
        <v>15360</v>
      </c>
    </row>
    <row r="14" spans="3:8" ht="18" customHeight="1" x14ac:dyDescent="0.35">
      <c r="C14" s="40" t="s">
        <v>6</v>
      </c>
      <c r="D14" s="32">
        <v>20</v>
      </c>
      <c r="E14" s="16">
        <f>E12/1024</f>
        <v>195.3125</v>
      </c>
      <c r="F14" s="46" t="s">
        <v>8</v>
      </c>
      <c r="G14" s="46"/>
      <c r="H14" s="47"/>
    </row>
    <row r="15" spans="3:8" ht="19.5" thickBot="1" x14ac:dyDescent="0.35">
      <c r="D15" s="26"/>
      <c r="E15" s="27"/>
      <c r="F15" s="30">
        <f>E12/F13</f>
        <v>19.53125</v>
      </c>
      <c r="G15" s="30">
        <f>E12/G13</f>
        <v>15.625</v>
      </c>
      <c r="H15" s="31">
        <f>E12/H13</f>
        <v>13.020833333333334</v>
      </c>
    </row>
    <row r="17" spans="3:8" ht="15.75" thickBot="1" x14ac:dyDescent="0.3"/>
    <row r="18" spans="3:8" ht="19.5" thickBot="1" x14ac:dyDescent="0.35">
      <c r="D18" s="55" t="s">
        <v>22</v>
      </c>
      <c r="E18" s="56"/>
      <c r="F18" s="56"/>
      <c r="G18" s="56"/>
      <c r="H18" s="57"/>
    </row>
    <row r="19" spans="3:8" ht="18.75" x14ac:dyDescent="0.3">
      <c r="D19" s="2"/>
      <c r="E19" s="1"/>
      <c r="F19" s="1"/>
      <c r="G19" s="1"/>
      <c r="H19" s="3"/>
    </row>
    <row r="20" spans="3:8" ht="37.5" x14ac:dyDescent="0.25">
      <c r="D20" s="41" t="s">
        <v>19</v>
      </c>
      <c r="E20" s="43" t="s">
        <v>20</v>
      </c>
      <c r="F20" s="28" t="s">
        <v>3</v>
      </c>
      <c r="G20" s="28" t="s">
        <v>4</v>
      </c>
      <c r="H20" s="29" t="s">
        <v>5</v>
      </c>
    </row>
    <row r="21" spans="3:8" ht="21" x14ac:dyDescent="0.35">
      <c r="C21" s="40" t="s">
        <v>6</v>
      </c>
      <c r="D21" s="32">
        <v>10000</v>
      </c>
      <c r="E21" s="16">
        <f>D21*D23</f>
        <v>500000</v>
      </c>
      <c r="F21" s="46" t="s">
        <v>7</v>
      </c>
      <c r="G21" s="46"/>
      <c r="H21" s="47"/>
    </row>
    <row r="22" spans="3:8" ht="37.5" x14ac:dyDescent="0.25">
      <c r="D22" s="41" t="s">
        <v>15</v>
      </c>
      <c r="E22" s="44" t="s">
        <v>21</v>
      </c>
      <c r="F22" s="42">
        <v>15360</v>
      </c>
      <c r="G22" s="42">
        <v>30720</v>
      </c>
      <c r="H22" s="42">
        <v>51200</v>
      </c>
    </row>
    <row r="23" spans="3:8" ht="21" x14ac:dyDescent="0.35">
      <c r="C23" s="40" t="s">
        <v>6</v>
      </c>
      <c r="D23" s="32">
        <v>50</v>
      </c>
      <c r="E23" s="16">
        <f>E21/1024</f>
        <v>488.28125</v>
      </c>
      <c r="F23" s="46" t="s">
        <v>8</v>
      </c>
      <c r="G23" s="46"/>
      <c r="H23" s="47"/>
    </row>
    <row r="24" spans="3:8" ht="19.5" thickBot="1" x14ac:dyDescent="0.35">
      <c r="D24" s="26"/>
      <c r="E24" s="27"/>
      <c r="F24" s="30">
        <f>E21/F22</f>
        <v>32.552083333333336</v>
      </c>
      <c r="G24" s="30">
        <f>E21/G22</f>
        <v>16.276041666666668</v>
      </c>
      <c r="H24" s="31">
        <f>E21/H22</f>
        <v>9.765625</v>
      </c>
    </row>
    <row r="27" spans="3:8" ht="21" x14ac:dyDescent="0.35">
      <c r="D27" s="39"/>
      <c r="E27" s="45" t="s">
        <v>23</v>
      </c>
      <c r="F27" s="39"/>
      <c r="G27" s="39"/>
      <c r="H27" s="39"/>
    </row>
    <row r="28" spans="3:8" ht="18.75" x14ac:dyDescent="0.3">
      <c r="D28" s="1"/>
      <c r="E28" s="1"/>
      <c r="F28" s="1"/>
      <c r="G28" s="1"/>
      <c r="H28" s="1"/>
    </row>
    <row r="29" spans="3:8" ht="15.75" thickBot="1" x14ac:dyDescent="0.3"/>
    <row r="30" spans="3:8" ht="19.5" thickBot="1" x14ac:dyDescent="0.35">
      <c r="D30" s="55" t="s">
        <v>24</v>
      </c>
      <c r="E30" s="56"/>
      <c r="F30" s="56"/>
      <c r="G30" s="56"/>
      <c r="H30" s="57"/>
    </row>
    <row r="31" spans="3:8" ht="18.75" x14ac:dyDescent="0.3">
      <c r="D31" s="2"/>
      <c r="E31" s="1"/>
      <c r="F31" s="1"/>
      <c r="G31" s="1"/>
      <c r="H31" s="3"/>
    </row>
    <row r="32" spans="3:8" ht="37.5" x14ac:dyDescent="0.25">
      <c r="D32" s="41" t="s">
        <v>19</v>
      </c>
      <c r="E32" s="43" t="s">
        <v>20</v>
      </c>
      <c r="F32" s="28" t="s">
        <v>3</v>
      </c>
      <c r="G32" s="28" t="s">
        <v>4</v>
      </c>
      <c r="H32" s="29" t="s">
        <v>5</v>
      </c>
    </row>
    <row r="33" spans="3:8" ht="21" x14ac:dyDescent="0.35">
      <c r="C33" s="40" t="s">
        <v>6</v>
      </c>
      <c r="D33" s="32">
        <v>10000</v>
      </c>
      <c r="E33" s="16">
        <f>D33*D35</f>
        <v>1000000</v>
      </c>
      <c r="F33" s="46" t="s">
        <v>7</v>
      </c>
      <c r="G33" s="46"/>
      <c r="H33" s="47"/>
    </row>
    <row r="34" spans="3:8" ht="37.5" x14ac:dyDescent="0.25">
      <c r="D34" s="41" t="s">
        <v>15</v>
      </c>
      <c r="E34" s="44" t="s">
        <v>21</v>
      </c>
      <c r="F34" s="42">
        <v>10240</v>
      </c>
      <c r="G34" s="42">
        <v>12800</v>
      </c>
      <c r="H34" s="42">
        <v>15360</v>
      </c>
    </row>
    <row r="35" spans="3:8" ht="21" x14ac:dyDescent="0.35">
      <c r="C35" s="40" t="s">
        <v>6</v>
      </c>
      <c r="D35" s="32">
        <v>100</v>
      </c>
      <c r="E35" s="16">
        <f>E33/1024</f>
        <v>976.5625</v>
      </c>
      <c r="F35" s="46" t="s">
        <v>8</v>
      </c>
      <c r="G35" s="46"/>
      <c r="H35" s="47"/>
    </row>
    <row r="36" spans="3:8" ht="19.5" thickBot="1" x14ac:dyDescent="0.35">
      <c r="D36" s="26"/>
      <c r="E36" s="27"/>
      <c r="F36" s="30">
        <f>E33/F34</f>
        <v>97.65625</v>
      </c>
      <c r="G36" s="30">
        <f>E33/G34</f>
        <v>78.125</v>
      </c>
      <c r="H36" s="31">
        <f>E33/H34</f>
        <v>65.104166666666671</v>
      </c>
    </row>
    <row r="39" spans="3:8" ht="21" x14ac:dyDescent="0.35">
      <c r="D39" s="39"/>
      <c r="E39" s="45" t="s">
        <v>25</v>
      </c>
      <c r="F39" s="39"/>
      <c r="G39" s="39"/>
      <c r="H39" s="39"/>
    </row>
    <row r="40" spans="3:8" ht="18.75" x14ac:dyDescent="0.3">
      <c r="D40" s="1"/>
      <c r="E40" s="1"/>
      <c r="F40" s="1"/>
      <c r="G40" s="1"/>
      <c r="H40" s="1"/>
    </row>
    <row r="41" spans="3:8" ht="15.75" thickBot="1" x14ac:dyDescent="0.3"/>
    <row r="42" spans="3:8" ht="19.5" thickBot="1" x14ac:dyDescent="0.35">
      <c r="D42" s="55" t="s">
        <v>18</v>
      </c>
      <c r="E42" s="56"/>
      <c r="F42" s="56"/>
      <c r="G42" s="56"/>
      <c r="H42" s="57"/>
    </row>
    <row r="43" spans="3:8" ht="18.75" x14ac:dyDescent="0.3">
      <c r="D43" s="2"/>
      <c r="E43" s="1"/>
      <c r="F43" s="1"/>
      <c r="G43" s="1"/>
      <c r="H43" s="3"/>
    </row>
    <row r="44" spans="3:8" ht="37.5" x14ac:dyDescent="0.25">
      <c r="D44" s="41" t="s">
        <v>19</v>
      </c>
      <c r="E44" s="43" t="s">
        <v>20</v>
      </c>
      <c r="F44" s="28" t="s">
        <v>3</v>
      </c>
      <c r="G44" s="28" t="s">
        <v>4</v>
      </c>
      <c r="H44" s="29" t="s">
        <v>5</v>
      </c>
    </row>
    <row r="45" spans="3:8" ht="21" x14ac:dyDescent="0.35">
      <c r="C45" s="40" t="s">
        <v>6</v>
      </c>
      <c r="D45" s="32">
        <v>10000</v>
      </c>
      <c r="E45" s="16">
        <f>D45*D47</f>
        <v>200000</v>
      </c>
      <c r="F45" s="46" t="s">
        <v>7</v>
      </c>
      <c r="G45" s="46"/>
      <c r="H45" s="47"/>
    </row>
    <row r="46" spans="3:8" ht="37.5" x14ac:dyDescent="0.25">
      <c r="D46" s="41" t="s">
        <v>15</v>
      </c>
      <c r="E46" s="44" t="s">
        <v>21</v>
      </c>
      <c r="F46" s="42">
        <v>5120</v>
      </c>
      <c r="G46" s="42">
        <v>7168</v>
      </c>
      <c r="H46" s="42">
        <v>10240</v>
      </c>
    </row>
    <row r="47" spans="3:8" ht="21" x14ac:dyDescent="0.35">
      <c r="C47" s="40" t="s">
        <v>6</v>
      </c>
      <c r="D47" s="32">
        <v>20</v>
      </c>
      <c r="E47" s="16">
        <f>E45/1024</f>
        <v>195.3125</v>
      </c>
      <c r="F47" s="46" t="s">
        <v>8</v>
      </c>
      <c r="G47" s="46"/>
      <c r="H47" s="47"/>
    </row>
    <row r="48" spans="3:8" ht="19.5" thickBot="1" x14ac:dyDescent="0.35">
      <c r="D48" s="26"/>
      <c r="E48" s="27"/>
      <c r="F48" s="30">
        <f>E45/F46</f>
        <v>39.0625</v>
      </c>
      <c r="G48" s="30">
        <f>E45/G46</f>
        <v>27.901785714285715</v>
      </c>
      <c r="H48" s="31">
        <f>E45/H46</f>
        <v>19.53125</v>
      </c>
    </row>
    <row r="50" spans="3:8" ht="15.75" thickBot="1" x14ac:dyDescent="0.3"/>
    <row r="51" spans="3:8" ht="19.5" thickBot="1" x14ac:dyDescent="0.35">
      <c r="D51" s="55" t="s">
        <v>24</v>
      </c>
      <c r="E51" s="56"/>
      <c r="F51" s="56"/>
      <c r="G51" s="56"/>
      <c r="H51" s="57"/>
    </row>
    <row r="52" spans="3:8" ht="18.75" x14ac:dyDescent="0.3">
      <c r="D52" s="2"/>
      <c r="E52" s="1"/>
      <c r="F52" s="1"/>
      <c r="G52" s="1"/>
      <c r="H52" s="3"/>
    </row>
    <row r="53" spans="3:8" ht="37.5" x14ac:dyDescent="0.25">
      <c r="D53" s="41" t="s">
        <v>19</v>
      </c>
      <c r="E53" s="43" t="s">
        <v>20</v>
      </c>
      <c r="F53" s="28" t="s">
        <v>3</v>
      </c>
      <c r="G53" s="28" t="s">
        <v>4</v>
      </c>
      <c r="H53" s="29" t="s">
        <v>5</v>
      </c>
    </row>
    <row r="54" spans="3:8" ht="21" x14ac:dyDescent="0.35">
      <c r="C54" s="40" t="s">
        <v>6</v>
      </c>
      <c r="D54" s="32">
        <v>10000</v>
      </c>
      <c r="E54" s="16">
        <f>D54*D56</f>
        <v>1000000</v>
      </c>
      <c r="F54" s="46" t="s">
        <v>7</v>
      </c>
      <c r="G54" s="46"/>
      <c r="H54" s="47"/>
    </row>
    <row r="55" spans="3:8" ht="37.5" x14ac:dyDescent="0.25">
      <c r="D55" s="41" t="s">
        <v>15</v>
      </c>
      <c r="E55" s="44" t="s">
        <v>21</v>
      </c>
      <c r="F55" s="42">
        <v>20480</v>
      </c>
      <c r="G55" s="42">
        <v>35840</v>
      </c>
      <c r="H55" s="42">
        <v>51200</v>
      </c>
    </row>
    <row r="56" spans="3:8" ht="21" x14ac:dyDescent="0.35">
      <c r="C56" s="40" t="s">
        <v>6</v>
      </c>
      <c r="D56" s="32">
        <v>100</v>
      </c>
      <c r="E56" s="16">
        <f>E54/1024</f>
        <v>976.5625</v>
      </c>
      <c r="F56" s="46" t="s">
        <v>8</v>
      </c>
      <c r="G56" s="46"/>
      <c r="H56" s="47"/>
    </row>
    <row r="57" spans="3:8" ht="19.5" thickBot="1" x14ac:dyDescent="0.35">
      <c r="D57" s="26"/>
      <c r="E57" s="27"/>
      <c r="F57" s="30">
        <f>E54/F55</f>
        <v>48.828125</v>
      </c>
      <c r="G57" s="30">
        <f>E54/G55</f>
        <v>27.901785714285715</v>
      </c>
      <c r="H57" s="31">
        <f>E54/H55</f>
        <v>19.53125</v>
      </c>
    </row>
    <row r="70" ht="18.75" customHeight="1" x14ac:dyDescent="0.25"/>
    <row r="79" ht="15.75" customHeight="1" x14ac:dyDescent="0.25"/>
    <row r="88" ht="19.5" customHeight="1" x14ac:dyDescent="0.25"/>
  </sheetData>
  <mergeCells count="16">
    <mergeCell ref="F54:H54"/>
    <mergeCell ref="F56:H56"/>
    <mergeCell ref="D3:H3"/>
    <mergeCell ref="D42:H42"/>
    <mergeCell ref="F45:H45"/>
    <mergeCell ref="F47:H47"/>
    <mergeCell ref="D51:H51"/>
    <mergeCell ref="D9:H9"/>
    <mergeCell ref="F12:H12"/>
    <mergeCell ref="F14:H14"/>
    <mergeCell ref="D18:H18"/>
    <mergeCell ref="F21:H21"/>
    <mergeCell ref="F23:H23"/>
    <mergeCell ref="D30:H30"/>
    <mergeCell ref="F33:H33"/>
    <mergeCell ref="F35:H35"/>
  </mergeCells>
  <conditionalFormatting sqref="E12">
    <cfRule type="cellIs" dxfId="9" priority="16" operator="between">
      <formula>1</formula>
      <formula>10000000000000000</formula>
    </cfRule>
  </conditionalFormatting>
  <conditionalFormatting sqref="E14">
    <cfRule type="cellIs" dxfId="8" priority="15" operator="between">
      <formula>1</formula>
      <formula>10000000000000000</formula>
    </cfRule>
  </conditionalFormatting>
  <conditionalFormatting sqref="E21">
    <cfRule type="cellIs" dxfId="7" priority="8" operator="between">
      <formula>1</formula>
      <formula>10000000000000000</formula>
    </cfRule>
  </conditionalFormatting>
  <conditionalFormatting sqref="E23">
    <cfRule type="cellIs" dxfId="6" priority="7" operator="between">
      <formula>1</formula>
      <formula>10000000000000000</formula>
    </cfRule>
  </conditionalFormatting>
  <conditionalFormatting sqref="E33">
    <cfRule type="cellIs" dxfId="5" priority="6" operator="between">
      <formula>1</formula>
      <formula>10000000000000000</formula>
    </cfRule>
  </conditionalFormatting>
  <conditionalFormatting sqref="E35">
    <cfRule type="cellIs" dxfId="4" priority="5" operator="between">
      <formula>1</formula>
      <formula>10000000000000000</formula>
    </cfRule>
  </conditionalFormatting>
  <conditionalFormatting sqref="E45">
    <cfRule type="cellIs" dxfId="3" priority="4" operator="between">
      <formula>1</formula>
      <formula>10000000000000000</formula>
    </cfRule>
  </conditionalFormatting>
  <conditionalFormatting sqref="E47">
    <cfRule type="cellIs" dxfId="2" priority="3" operator="between">
      <formula>1</formula>
      <formula>10000000000000000</formula>
    </cfRule>
  </conditionalFormatting>
  <conditionalFormatting sqref="E54">
    <cfRule type="cellIs" dxfId="1" priority="2" operator="between">
      <formula>1</formula>
      <formula>10000000000000000</formula>
    </cfRule>
  </conditionalFormatting>
  <conditionalFormatting sqref="E56">
    <cfRule type="cellIs" dxfId="0" priority="1" operator="between">
      <formula>1</formula>
      <formula>10000000000000000</formula>
    </cfRule>
  </conditionalFormatting>
  <dataValidations count="2">
    <dataValidation type="whole" errorStyle="warning" operator="greaterThanOrEqual" allowBlank="1" showInputMessage="1" showErrorMessage="1" errorTitle="minimum value " error="The calculation of the transfer rate relevant to: minimum value of 20 concurrent moves" promptTitle="number of mailboxes" prompt="Enter the number of mailboxes that will be migrated " sqref="D14 D61" xr:uid="{00000000-0002-0000-0100-000000000000}">
      <formula1>20</formula1>
    </dataValidation>
    <dataValidation type="whole" operator="greaterThan" allowBlank="1" showInputMessage="1" showErrorMessage="1" promptTitle="MailBox Size (In Megabyte)" prompt="Enter the Average MailBox Size (In Megabyte)" sqref="D12 D49 D59" xr:uid="{00000000-0002-0000-0100-000001000000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3:M9"/>
  <sheetViews>
    <sheetView workbookViewId="0">
      <selection activeCell="F25" sqref="F25"/>
    </sheetView>
  </sheetViews>
  <sheetFormatPr defaultRowHeight="15" x14ac:dyDescent="0.25"/>
  <cols>
    <col min="5" max="5" width="15.5703125" customWidth="1"/>
    <col min="6" max="6" width="18.42578125" customWidth="1"/>
    <col min="7" max="7" width="13.140625" customWidth="1"/>
    <col min="8" max="8" width="25" customWidth="1"/>
    <col min="9" max="9" width="33.85546875" bestFit="1" customWidth="1"/>
  </cols>
  <sheetData>
    <row r="3" spans="5:13" x14ac:dyDescent="0.25">
      <c r="E3" s="59" t="s">
        <v>26</v>
      </c>
      <c r="F3" s="59"/>
      <c r="G3" s="59"/>
      <c r="H3" s="59"/>
      <c r="I3" s="59"/>
      <c r="J3" s="59"/>
      <c r="K3" s="59"/>
      <c r="L3" s="59"/>
      <c r="M3" s="59"/>
    </row>
    <row r="6" spans="5:13" x14ac:dyDescent="0.25">
      <c r="E6" s="36" t="s">
        <v>27</v>
      </c>
      <c r="F6" s="36" t="s">
        <v>28</v>
      </c>
      <c r="G6" s="36" t="s">
        <v>29</v>
      </c>
      <c r="H6" s="36" t="s">
        <v>30</v>
      </c>
      <c r="I6" s="36" t="s">
        <v>31</v>
      </c>
    </row>
    <row r="7" spans="5:13" x14ac:dyDescent="0.25">
      <c r="E7" s="35">
        <v>41799.440972222219</v>
      </c>
      <c r="F7" s="35">
        <v>41800.645833333336</v>
      </c>
      <c r="G7" s="36">
        <f>INT((F7-E7)*24)</f>
        <v>28</v>
      </c>
      <c r="H7" s="38">
        <v>5000</v>
      </c>
      <c r="I7" s="37">
        <f>H7/G7</f>
        <v>178.57142857142858</v>
      </c>
    </row>
    <row r="8" spans="5:13" x14ac:dyDescent="0.25">
      <c r="E8" s="35">
        <v>41799.274305555555</v>
      </c>
      <c r="F8" s="35">
        <v>41800.729166666664</v>
      </c>
      <c r="G8" s="36">
        <f>INT((F8-E8)*24)</f>
        <v>34</v>
      </c>
      <c r="H8" s="38">
        <v>5000</v>
      </c>
      <c r="I8" s="37">
        <f>H8/G8</f>
        <v>147.05882352941177</v>
      </c>
    </row>
    <row r="9" spans="5:13" x14ac:dyDescent="0.25">
      <c r="E9" s="35">
        <v>41799.357638888891</v>
      </c>
      <c r="F9" s="35">
        <v>41800.8125</v>
      </c>
      <c r="G9" s="36">
        <f>INT((F9-E9)*24)</f>
        <v>34</v>
      </c>
      <c r="H9" s="38">
        <v>10000</v>
      </c>
      <c r="I9" s="37">
        <f>H9/G9</f>
        <v>294.11764705882354</v>
      </c>
    </row>
  </sheetData>
  <mergeCells count="1">
    <mergeCell ref="E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Single Mailbox Migration</vt:lpstr>
      <vt:lpstr>Multiple Mailbox Migration</vt:lpstr>
      <vt:lpstr>Sheet2</vt:lpstr>
      <vt:lpstr>Multi</vt:lpstr>
      <vt:lpstr>single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2022-12-09T10:16:50Z</dcterms:created>
  <dcterms:modified xsi:type="dcterms:W3CDTF">2022-12-09T10:47:20Z</dcterms:modified>
  <cp:category/>
  <cp:contentStatus/>
</cp:coreProperties>
</file>